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emi\Documents\My Web Sites\causalanalysis\"/>
    </mc:Choice>
  </mc:AlternateContent>
  <xr:revisionPtr revIDLastSave="0" documentId="8_{3048509D-3F69-47C2-B0D5-18002FE82F34}" xr6:coauthVersionLast="47" xr6:coauthVersionMax="47" xr10:uidLastSave="{00000000-0000-0000-0000-000000000000}"/>
  <bookViews>
    <workbookView xWindow="-110" yWindow="-110" windowWidth="19420" windowHeight="10300" xr2:uid="{CDDDE286-B57C-4C05-9A0E-BA1BF9286CC8}"/>
  </bookViews>
  <sheets>
    <sheet name="total" sheetId="1" r:id="rId1"/>
    <sheet name="Chills no fever" sheetId="2" r:id="rId2"/>
  </sheets>
  <definedNames>
    <definedName name="_xlnm._FilterDatabase" localSheetId="1" hidden="1">'Chills no fever'!$A$1:$G$33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6" i="1"/>
  <c r="J5" i="1"/>
  <c r="J3" i="1"/>
  <c r="I2" i="1"/>
  <c r="I9" i="1"/>
  <c r="J2" i="1"/>
  <c r="K32" i="1"/>
  <c r="K37" i="1"/>
  <c r="D39" i="1"/>
  <c r="C39" i="1"/>
  <c r="B39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J30" i="1"/>
  <c r="I30" i="1"/>
  <c r="C11" i="1"/>
  <c r="D11" i="1"/>
  <c r="B11" i="1"/>
  <c r="I4" i="1"/>
  <c r="I5" i="1"/>
  <c r="I6" i="1"/>
  <c r="I7" i="1"/>
  <c r="I8" i="1"/>
  <c r="I3" i="1"/>
  <c r="F8" i="1"/>
  <c r="F5" i="1"/>
  <c r="F6" i="1"/>
  <c r="F7" i="1"/>
  <c r="F9" i="1"/>
  <c r="F4" i="1"/>
  <c r="F3" i="1"/>
  <c r="J37" i="1" l="1"/>
  <c r="J34" i="1"/>
  <c r="J33" i="1"/>
  <c r="J35" i="1"/>
  <c r="J32" i="1"/>
  <c r="J31" i="1"/>
  <c r="J36" i="1"/>
  <c r="J9" i="1"/>
  <c r="J4" i="1"/>
  <c r="I10" i="1" l="1"/>
  <c r="J38" i="1"/>
  <c r="I38" i="1"/>
  <c r="I41" i="1" s="1"/>
  <c r="I42" i="1" s="1"/>
</calcChain>
</file>

<file path=xl/sharedStrings.xml><?xml version="1.0" encoding="utf-8"?>
<sst xmlns="http://schemas.openxmlformats.org/spreadsheetml/2006/main" count="34" uniqueCount="20">
  <si>
    <t>Shivering</t>
  </si>
  <si>
    <t>Fatigue</t>
  </si>
  <si>
    <t>Loss of Taste</t>
  </si>
  <si>
    <t>Change in COVID</t>
  </si>
  <si>
    <t>Probability</t>
  </si>
  <si>
    <t xml:space="preserve">1-Probability </t>
  </si>
  <si>
    <t>Observed Prob Fever</t>
  </si>
  <si>
    <t>Observed Prob No Fever</t>
  </si>
  <si>
    <t>Prob COVID, if Fever</t>
  </si>
  <si>
    <t>Prob COVID, if no Fever</t>
  </si>
  <si>
    <t>Chills</t>
  </si>
  <si>
    <t>Fever</t>
  </si>
  <si>
    <t>Headaches</t>
  </si>
  <si>
    <t>No Chills</t>
  </si>
  <si>
    <t>With Fever --&gt; Chills</t>
  </si>
  <si>
    <t>Frequency of Stratum</t>
  </si>
  <si>
    <t>Strata for Removing Confounding</t>
  </si>
  <si>
    <t>Strata</t>
  </si>
  <si>
    <t>Chill-mediated</t>
  </si>
  <si>
    <t>Prob of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</si>
</sst>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trike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9" fontId="0" fillId="0" borderId="0" xfId="1" applyFont="1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2" fontId="3" fillId="0" borderId="0" xfId="0" applyNumberFormat="1" applyFont="1"/>
    <xf numFmtId="9" fontId="3" fillId="0" borderId="0" xfId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/>
    <xf numFmtId="2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090E-2514-4BD1-8BCE-74B3DEF04BEB}">
  <dimension ref="A1:K42"/>
  <sheetViews>
    <sheetView tabSelected="1" topLeftCell="A2" workbookViewId="0">
      <selection activeCell="H9" sqref="H9"/>
    </sheetView>
  </sheetViews>
  <sheetFormatPr defaultRowHeight="14.5" x14ac:dyDescent="0.35"/>
  <cols>
    <col min="1" max="1" width="11.81640625" bestFit="1" customWidth="1"/>
    <col min="2" max="2" width="11.54296875" customWidth="1"/>
    <col min="3" max="3" width="9.81640625" customWidth="1"/>
    <col min="4" max="4" width="11.453125" bestFit="1" customWidth="1"/>
    <col min="5" max="5" width="9.7265625" hidden="1" customWidth="1"/>
    <col min="6" max="6" width="3.1796875" hidden="1" customWidth="1"/>
    <col min="7" max="7" width="11.54296875" customWidth="1"/>
    <col min="8" max="8" width="14.453125" bestFit="1" customWidth="1"/>
    <col min="10" max="10" width="12.1796875" customWidth="1"/>
  </cols>
  <sheetData>
    <row r="1" spans="1:10" s="1" customFormat="1" ht="42.65" customHeight="1" x14ac:dyDescent="0.35">
      <c r="A1" s="10"/>
      <c r="B1" s="2" t="s">
        <v>0</v>
      </c>
      <c r="C1" s="2" t="s">
        <v>1</v>
      </c>
      <c r="D1" s="2" t="s">
        <v>2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3</v>
      </c>
      <c r="J1" s="9" t="s">
        <v>19</v>
      </c>
    </row>
    <row r="2" spans="1:10" x14ac:dyDescent="0.35">
      <c r="A2" s="6">
        <v>1</v>
      </c>
      <c r="B2" s="6">
        <v>1</v>
      </c>
      <c r="C2" s="6">
        <v>1</v>
      </c>
      <c r="D2" s="6">
        <v>1</v>
      </c>
      <c r="E2" s="6">
        <v>1</v>
      </c>
      <c r="F2" s="3">
        <v>0</v>
      </c>
      <c r="G2" s="3">
        <v>0.63</v>
      </c>
      <c r="H2" s="25">
        <v>0.51200000000000001</v>
      </c>
      <c r="I2" s="3">
        <f>G2-H2</f>
        <v>0.11799999999999999</v>
      </c>
      <c r="J2" s="3">
        <f>B$10*C$10*D$10</f>
        <v>3.3267650000000006E-3</v>
      </c>
    </row>
    <row r="3" spans="1:10" x14ac:dyDescent="0.35">
      <c r="A3" s="6">
        <v>2</v>
      </c>
      <c r="B3" s="6">
        <v>1</v>
      </c>
      <c r="C3" s="6">
        <v>1</v>
      </c>
      <c r="D3" s="6">
        <v>0</v>
      </c>
      <c r="E3" s="6">
        <v>0.85</v>
      </c>
      <c r="F3" s="3">
        <f>1-E3</f>
        <v>0.15000000000000002</v>
      </c>
      <c r="G3" s="3">
        <v>0.627</v>
      </c>
      <c r="H3" s="3">
        <v>0.50900000000000001</v>
      </c>
      <c r="I3" s="3">
        <f>G3-H3</f>
        <v>0.11799999999999999</v>
      </c>
      <c r="J3" s="3">
        <f>B$10*C$10*D11</f>
        <v>2.2868235000000004E-2</v>
      </c>
    </row>
    <row r="4" spans="1:10" x14ac:dyDescent="0.35">
      <c r="A4" s="6">
        <v>3</v>
      </c>
      <c r="B4" s="6">
        <v>1</v>
      </c>
      <c r="C4" s="6">
        <v>0</v>
      </c>
      <c r="D4" s="6">
        <v>1</v>
      </c>
      <c r="E4" s="6">
        <v>0.53</v>
      </c>
      <c r="F4" s="3">
        <f>1-E4</f>
        <v>0.47</v>
      </c>
      <c r="G4" s="3">
        <v>0.61599999999999999</v>
      </c>
      <c r="H4" s="3">
        <v>0.498</v>
      </c>
      <c r="I4" s="3">
        <f t="shared" ref="I4:I9" si="0">G4-H4</f>
        <v>0.11799999999999999</v>
      </c>
      <c r="J4" s="3">
        <f>B$10*C$11*D$10</f>
        <v>1.6358235000000002E-2</v>
      </c>
    </row>
    <row r="5" spans="1:10" x14ac:dyDescent="0.35">
      <c r="A5" s="6">
        <v>4</v>
      </c>
      <c r="B5" s="6">
        <v>1</v>
      </c>
      <c r="C5" s="6">
        <v>0</v>
      </c>
      <c r="D5" s="6">
        <v>0</v>
      </c>
      <c r="E5" s="6">
        <v>0.23</v>
      </c>
      <c r="F5" s="3">
        <f t="shared" ref="F5:F9" si="1">1-E5</f>
        <v>0.77</v>
      </c>
      <c r="G5" s="3">
        <v>0.61199999999999999</v>
      </c>
      <c r="H5" s="3">
        <v>0.495</v>
      </c>
      <c r="I5" s="3">
        <f t="shared" si="0"/>
        <v>0.11699999999999999</v>
      </c>
      <c r="J5" s="3">
        <f>B$10*C$11*D$11</f>
        <v>0.112446765</v>
      </c>
    </row>
    <row r="6" spans="1:10" x14ac:dyDescent="0.35">
      <c r="A6" s="6">
        <v>5</v>
      </c>
      <c r="B6" s="6">
        <v>0</v>
      </c>
      <c r="C6" s="6">
        <v>1</v>
      </c>
      <c r="D6" s="6">
        <v>1</v>
      </c>
      <c r="E6" s="6">
        <v>0.92</v>
      </c>
      <c r="F6" s="3">
        <f t="shared" si="1"/>
        <v>7.999999999999996E-2</v>
      </c>
      <c r="G6" s="3">
        <v>0.61499999999999999</v>
      </c>
      <c r="H6" s="3">
        <v>0.497</v>
      </c>
      <c r="I6" s="3">
        <f t="shared" si="0"/>
        <v>0.11799999999999999</v>
      </c>
      <c r="J6" s="3">
        <f>B$11*C$10*D$10</f>
        <v>1.8136235000000001E-2</v>
      </c>
    </row>
    <row r="7" spans="1:10" x14ac:dyDescent="0.35">
      <c r="A7" s="6">
        <v>6</v>
      </c>
      <c r="B7" s="6">
        <v>0</v>
      </c>
      <c r="C7" s="6">
        <v>1</v>
      </c>
      <c r="D7" s="6">
        <v>0</v>
      </c>
      <c r="E7" s="6">
        <v>0.63</v>
      </c>
      <c r="F7" s="3">
        <f t="shared" si="1"/>
        <v>0.37</v>
      </c>
      <c r="G7" s="3">
        <v>0.61099999999999999</v>
      </c>
      <c r="H7" s="3">
        <v>0.49399999999999999</v>
      </c>
      <c r="I7" s="3">
        <f t="shared" si="0"/>
        <v>0.11699999999999999</v>
      </c>
      <c r="J7" s="3">
        <f>B$11*C$10*D$11</f>
        <v>0.12466876500000001</v>
      </c>
    </row>
    <row r="8" spans="1:10" x14ac:dyDescent="0.35">
      <c r="A8" s="6">
        <v>7</v>
      </c>
      <c r="B8" s="6">
        <v>0</v>
      </c>
      <c r="C8" s="6">
        <v>0</v>
      </c>
      <c r="D8" s="6">
        <v>1</v>
      </c>
      <c r="E8" s="6">
        <v>0.3</v>
      </c>
      <c r="F8" s="3">
        <f t="shared" si="1"/>
        <v>0.7</v>
      </c>
      <c r="G8" s="25">
        <v>0.59899999999999998</v>
      </c>
      <c r="H8" s="25">
        <v>0.48099999999999998</v>
      </c>
      <c r="I8" s="3">
        <f t="shared" si="0"/>
        <v>0.11799999999999999</v>
      </c>
      <c r="J8" s="3">
        <f>B$11*C$11*D$10</f>
        <v>8.9178764999999993E-2</v>
      </c>
    </row>
    <row r="9" spans="1:10" x14ac:dyDescent="0.35">
      <c r="A9" s="6">
        <v>8</v>
      </c>
      <c r="B9" s="6">
        <v>0</v>
      </c>
      <c r="C9" s="6">
        <v>0</v>
      </c>
      <c r="D9" s="6">
        <v>0</v>
      </c>
      <c r="E9" s="6">
        <v>1</v>
      </c>
      <c r="F9" s="3">
        <f t="shared" si="1"/>
        <v>0</v>
      </c>
      <c r="G9" s="25">
        <v>0.59399999999999997</v>
      </c>
      <c r="H9" s="25">
        <v>0.47699999999999998</v>
      </c>
      <c r="I9" s="3">
        <f t="shared" si="0"/>
        <v>0.11699999999999999</v>
      </c>
      <c r="J9" s="3">
        <f>B$11*C$11*D$11</f>
        <v>0.61301623499999991</v>
      </c>
    </row>
    <row r="10" spans="1:10" x14ac:dyDescent="0.35">
      <c r="A10" s="4" t="s">
        <v>4</v>
      </c>
      <c r="B10" s="3">
        <v>0.155</v>
      </c>
      <c r="C10" s="3">
        <v>0.16900000000000001</v>
      </c>
      <c r="D10" s="3">
        <v>0.127</v>
      </c>
      <c r="E10" s="4"/>
      <c r="F10" s="4"/>
      <c r="G10" s="26"/>
      <c r="H10" s="25"/>
      <c r="I10" s="5">
        <f>SUMPRODUCT(I2:I9,J2:J9)</f>
        <v>0.11714986823499998</v>
      </c>
      <c r="J10" s="3"/>
    </row>
    <row r="11" spans="1:10" ht="18.5" customHeight="1" x14ac:dyDescent="0.35">
      <c r="A11" t="s">
        <v>5</v>
      </c>
      <c r="B11" s="27">
        <f>1-B10</f>
        <v>0.84499999999999997</v>
      </c>
      <c r="C11" s="27">
        <f t="shared" ref="C11:D11" si="2">1-C10</f>
        <v>0.83099999999999996</v>
      </c>
      <c r="D11" s="27">
        <f t="shared" si="2"/>
        <v>0.873</v>
      </c>
    </row>
    <row r="13" spans="1:10" x14ac:dyDescent="0.35">
      <c r="I13" s="7"/>
    </row>
    <row r="14" spans="1:10" x14ac:dyDescent="0.35">
      <c r="I14" s="8"/>
    </row>
    <row r="27" spans="1:1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x14ac:dyDescent="0.35">
      <c r="A28" s="21" t="s">
        <v>17</v>
      </c>
      <c r="B28" s="23" t="s">
        <v>16</v>
      </c>
      <c r="C28" s="23"/>
      <c r="D28" s="23"/>
      <c r="E28" s="12"/>
      <c r="F28" s="12"/>
      <c r="G28" s="23" t="s">
        <v>14</v>
      </c>
      <c r="H28" s="23"/>
      <c r="I28" s="23"/>
      <c r="J28" s="24" t="s">
        <v>15</v>
      </c>
      <c r="K28" s="11"/>
    </row>
    <row r="29" spans="1:11" ht="43.5" customHeight="1" x14ac:dyDescent="0.35">
      <c r="A29" s="22"/>
      <c r="B29" s="13" t="s">
        <v>0</v>
      </c>
      <c r="C29" s="13" t="s">
        <v>1</v>
      </c>
      <c r="D29" s="13" t="s">
        <v>2</v>
      </c>
      <c r="E29" s="13" t="s">
        <v>6</v>
      </c>
      <c r="F29" s="13" t="s">
        <v>7</v>
      </c>
      <c r="G29" s="13" t="s">
        <v>8</v>
      </c>
      <c r="H29" s="13" t="s">
        <v>9</v>
      </c>
      <c r="I29" s="13" t="s">
        <v>3</v>
      </c>
      <c r="J29" s="24"/>
      <c r="K29" s="14"/>
    </row>
    <row r="30" spans="1:11" x14ac:dyDescent="0.35">
      <c r="A30" s="15">
        <v>1</v>
      </c>
      <c r="B30" s="15">
        <v>1</v>
      </c>
      <c r="C30" s="15">
        <v>1</v>
      </c>
      <c r="D30" s="15">
        <v>1</v>
      </c>
      <c r="E30" s="15">
        <v>1</v>
      </c>
      <c r="F30" s="16">
        <v>0</v>
      </c>
      <c r="G30" s="16">
        <v>0.66500000000000004</v>
      </c>
      <c r="H30" s="17">
        <v>0.55300000000000005</v>
      </c>
      <c r="I30" s="16">
        <f>G30-H30</f>
        <v>0.11199999999999999</v>
      </c>
      <c r="J30" s="16">
        <f>B$10*C$10*D$10</f>
        <v>3.3267650000000006E-3</v>
      </c>
      <c r="K30" s="11"/>
    </row>
    <row r="31" spans="1:11" x14ac:dyDescent="0.35">
      <c r="A31" s="15">
        <v>2</v>
      </c>
      <c r="B31" s="15">
        <v>1</v>
      </c>
      <c r="C31" s="15">
        <v>1</v>
      </c>
      <c r="D31" s="15">
        <v>0</v>
      </c>
      <c r="E31" s="15">
        <v>0.85</v>
      </c>
      <c r="F31" s="16">
        <f>1-E31</f>
        <v>0.15000000000000002</v>
      </c>
      <c r="G31" s="16">
        <v>0.63800000000000001</v>
      </c>
      <c r="H31" s="16">
        <v>0.44800000000000001</v>
      </c>
      <c r="I31" s="16">
        <f>G31-H31</f>
        <v>0.19</v>
      </c>
      <c r="J31" s="16">
        <f>B$10*C$10*D$11</f>
        <v>2.2868235000000004E-2</v>
      </c>
      <c r="K31" s="11"/>
    </row>
    <row r="32" spans="1:11" x14ac:dyDescent="0.35">
      <c r="A32" s="15">
        <v>3</v>
      </c>
      <c r="B32" s="15">
        <v>1</v>
      </c>
      <c r="C32" s="15">
        <v>0</v>
      </c>
      <c r="D32" s="15">
        <v>1</v>
      </c>
      <c r="E32" s="15">
        <v>0.53</v>
      </c>
      <c r="F32" s="16">
        <f>1-E32</f>
        <v>0.47</v>
      </c>
      <c r="G32" s="16">
        <v>0.65</v>
      </c>
      <c r="H32" s="16">
        <v>0.46600000000000003</v>
      </c>
      <c r="I32" s="16">
        <f t="shared" ref="I32:I36" si="3">G32-H32</f>
        <v>0.184</v>
      </c>
      <c r="J32" s="16">
        <f>B$10*C$11*D$10</f>
        <v>1.6358235000000002E-2</v>
      </c>
      <c r="K32" s="11">
        <f>1/(1+0.379)</f>
        <v>0.72516316171138506</v>
      </c>
    </row>
    <row r="33" spans="1:11" x14ac:dyDescent="0.35">
      <c r="A33" s="15">
        <v>4</v>
      </c>
      <c r="B33" s="15">
        <v>1</v>
      </c>
      <c r="C33" s="15">
        <v>0</v>
      </c>
      <c r="D33" s="15">
        <v>0</v>
      </c>
      <c r="E33" s="15">
        <v>0.23</v>
      </c>
      <c r="F33" s="16">
        <f t="shared" ref="F33:F37" si="4">1-E33</f>
        <v>0.77</v>
      </c>
      <c r="G33" s="16">
        <v>0.61699999999999999</v>
      </c>
      <c r="H33" s="16">
        <v>0.42599999999999999</v>
      </c>
      <c r="I33" s="16">
        <f t="shared" si="3"/>
        <v>0.191</v>
      </c>
      <c r="J33" s="16">
        <f>B$10*C$11*D$11</f>
        <v>0.112446765</v>
      </c>
      <c r="K33" s="11"/>
    </row>
    <row r="34" spans="1:11" x14ac:dyDescent="0.35">
      <c r="A34" s="15">
        <v>5</v>
      </c>
      <c r="B34" s="15">
        <v>0</v>
      </c>
      <c r="C34" s="15">
        <v>1</v>
      </c>
      <c r="D34" s="15">
        <v>1</v>
      </c>
      <c r="E34" s="15">
        <v>0.92</v>
      </c>
      <c r="F34" s="16">
        <f t="shared" si="4"/>
        <v>7.999999999999996E-2</v>
      </c>
      <c r="G34" s="16">
        <v>0.623</v>
      </c>
      <c r="H34" s="16">
        <v>0.433</v>
      </c>
      <c r="I34" s="16">
        <f t="shared" si="3"/>
        <v>0.19</v>
      </c>
      <c r="J34" s="16">
        <f>B$11*C$10*D$10</f>
        <v>1.8136235000000001E-2</v>
      </c>
      <c r="K34" s="11"/>
    </row>
    <row r="35" spans="1:11" x14ac:dyDescent="0.35">
      <c r="A35" s="15">
        <v>6</v>
      </c>
      <c r="B35" s="15">
        <v>0</v>
      </c>
      <c r="C35" s="15">
        <v>1</v>
      </c>
      <c r="D35" s="15">
        <v>0</v>
      </c>
      <c r="E35" s="15">
        <v>0.63</v>
      </c>
      <c r="F35" s="16">
        <f t="shared" si="4"/>
        <v>0.37</v>
      </c>
      <c r="G35" s="16">
        <v>0.58399999999999996</v>
      </c>
      <c r="H35" s="16">
        <v>0.41</v>
      </c>
      <c r="I35" s="16">
        <f t="shared" si="3"/>
        <v>0.17399999999999999</v>
      </c>
      <c r="J35" s="16">
        <f>B$11*C$10*D$11</f>
        <v>0.12466876500000001</v>
      </c>
      <c r="K35" s="11"/>
    </row>
    <row r="36" spans="1:11" x14ac:dyDescent="0.35">
      <c r="A36" s="15">
        <v>7</v>
      </c>
      <c r="B36" s="15">
        <v>0</v>
      </c>
      <c r="C36" s="15">
        <v>0</v>
      </c>
      <c r="D36" s="15">
        <v>1</v>
      </c>
      <c r="E36" s="15">
        <v>0.3</v>
      </c>
      <c r="F36" s="16">
        <f t="shared" si="4"/>
        <v>0.7</v>
      </c>
      <c r="G36" s="16">
        <v>0.60099999999999998</v>
      </c>
      <c r="H36" s="16">
        <v>0.41499999999999998</v>
      </c>
      <c r="I36" s="16">
        <f t="shared" si="3"/>
        <v>0.186</v>
      </c>
      <c r="J36" s="16">
        <f>B$11*C$11*D$10</f>
        <v>8.9178764999999993E-2</v>
      </c>
      <c r="K36" s="11"/>
    </row>
    <row r="37" spans="1:11" x14ac:dyDescent="0.35">
      <c r="A37" s="15">
        <v>8</v>
      </c>
      <c r="B37" s="15">
        <v>0</v>
      </c>
      <c r="C37" s="15">
        <v>0</v>
      </c>
      <c r="D37" s="15">
        <v>0</v>
      </c>
      <c r="E37" s="15">
        <v>1</v>
      </c>
      <c r="F37" s="16">
        <f t="shared" si="4"/>
        <v>0</v>
      </c>
      <c r="G37" s="17">
        <v>0.504</v>
      </c>
      <c r="H37" s="16">
        <v>0.40300000000000002</v>
      </c>
      <c r="I37" s="16">
        <f>G37-H37</f>
        <v>0.10099999999999998</v>
      </c>
      <c r="J37" s="16">
        <f>B$11*C$11*D$11</f>
        <v>0.61301623499999991</v>
      </c>
      <c r="K37" s="11">
        <f>1/(1+1.059)</f>
        <v>0.48567265662943171</v>
      </c>
    </row>
    <row r="38" spans="1:11" x14ac:dyDescent="0.35">
      <c r="A38" s="12" t="s">
        <v>4</v>
      </c>
      <c r="B38" s="16">
        <v>0.39900000000000002</v>
      </c>
      <c r="C38" s="16">
        <v>0.20799999999999999</v>
      </c>
      <c r="D38" s="16">
        <v>0.11700000000000001</v>
      </c>
      <c r="E38" s="12"/>
      <c r="F38" s="12"/>
      <c r="G38" s="18"/>
      <c r="H38" s="16"/>
      <c r="I38" s="17">
        <f>SUMPRODUCT(I30:I37,J30:J37)</f>
        <v>0.13284494946999997</v>
      </c>
      <c r="J38" s="16">
        <f>SUM(J30:J37)</f>
        <v>1</v>
      </c>
      <c r="K38" s="11"/>
    </row>
    <row r="39" spans="1:11" x14ac:dyDescent="0.35">
      <c r="A39" s="11" t="s">
        <v>5</v>
      </c>
      <c r="B39" s="11">
        <f>1-B38</f>
        <v>0.60099999999999998</v>
      </c>
      <c r="C39" s="11">
        <f t="shared" ref="C39:D39" si="5">1-C38</f>
        <v>0.79200000000000004</v>
      </c>
      <c r="D39" s="11">
        <f t="shared" si="5"/>
        <v>0.88300000000000001</v>
      </c>
      <c r="E39" s="11"/>
      <c r="F39" s="11"/>
      <c r="G39" s="11"/>
      <c r="H39" s="11"/>
      <c r="I39" s="11"/>
      <c r="J39" s="11"/>
      <c r="K39" s="11"/>
    </row>
    <row r="40" spans="1:11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35">
      <c r="A41" s="11"/>
      <c r="B41" s="11"/>
      <c r="C41" s="11"/>
      <c r="D41" s="11"/>
      <c r="E41" s="11"/>
      <c r="F41" s="11"/>
      <c r="G41" s="11"/>
      <c r="H41" s="11" t="s">
        <v>18</v>
      </c>
      <c r="I41" s="19" t="e">
        <f>I38-#REF!</f>
        <v>#REF!</v>
      </c>
      <c r="J41" s="11"/>
      <c r="K41" s="11"/>
    </row>
    <row r="42" spans="1:11" x14ac:dyDescent="0.35">
      <c r="A42" s="11"/>
      <c r="B42" s="11"/>
      <c r="C42" s="11"/>
      <c r="D42" s="11"/>
      <c r="E42" s="11"/>
      <c r="F42" s="11"/>
      <c r="G42" s="11"/>
      <c r="H42" s="11" t="s">
        <v>18</v>
      </c>
      <c r="I42" s="20" t="e">
        <f>I41/I38</f>
        <v>#REF!</v>
      </c>
      <c r="J42" s="11"/>
      <c r="K42" s="11"/>
    </row>
  </sheetData>
  <mergeCells count="4">
    <mergeCell ref="A28:A29"/>
    <mergeCell ref="B28:D28"/>
    <mergeCell ref="G28:I28"/>
    <mergeCell ref="J28:J29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2EEE3-2964-4108-9A63-2148EFC0DAE5}">
  <sheetPr filterMode="1"/>
  <dimension ref="A1:G33"/>
  <sheetViews>
    <sheetView workbookViewId="0">
      <selection activeCell="J20" sqref="J20"/>
    </sheetView>
  </sheetViews>
  <sheetFormatPr defaultRowHeight="14.5" x14ac:dyDescent="0.35"/>
  <cols>
    <col min="3" max="3" width="11.453125" bestFit="1" customWidth="1"/>
    <col min="4" max="4" width="0" hidden="1" customWidth="1"/>
    <col min="5" max="5" width="9.81640625" bestFit="1" customWidth="1"/>
  </cols>
  <sheetData>
    <row r="1" spans="1:7" s="1" customFormat="1" ht="29" x14ac:dyDescent="0.35">
      <c r="A1" s="1" t="s">
        <v>0</v>
      </c>
      <c r="B1" s="1" t="s">
        <v>1</v>
      </c>
      <c r="C1" s="1" t="s">
        <v>2</v>
      </c>
      <c r="D1" s="1" t="s">
        <v>11</v>
      </c>
      <c r="E1" s="1" t="s">
        <v>12</v>
      </c>
      <c r="F1" s="1" t="s">
        <v>10</v>
      </c>
      <c r="G1" s="1" t="s">
        <v>13</v>
      </c>
    </row>
    <row r="2" spans="1:7" hidden="1" x14ac:dyDescent="0.35">
      <c r="A2">
        <v>1</v>
      </c>
      <c r="B2">
        <v>1</v>
      </c>
      <c r="C2">
        <v>1</v>
      </c>
      <c r="D2">
        <v>1</v>
      </c>
      <c r="E2">
        <v>1</v>
      </c>
      <c r="F2">
        <v>16</v>
      </c>
      <c r="G2">
        <v>84</v>
      </c>
    </row>
    <row r="3" spans="1:7" hidden="1" x14ac:dyDescent="0.35">
      <c r="A3">
        <v>1</v>
      </c>
      <c r="B3">
        <v>1</v>
      </c>
      <c r="C3">
        <v>1</v>
      </c>
      <c r="D3">
        <v>1</v>
      </c>
      <c r="E3">
        <v>0</v>
      </c>
      <c r="F3">
        <v>20</v>
      </c>
      <c r="G3">
        <v>80</v>
      </c>
    </row>
    <row r="4" spans="1:7" x14ac:dyDescent="0.35">
      <c r="A4">
        <v>1</v>
      </c>
      <c r="B4">
        <v>1</v>
      </c>
      <c r="C4">
        <v>1</v>
      </c>
      <c r="D4">
        <v>0</v>
      </c>
      <c r="E4">
        <v>1</v>
      </c>
      <c r="F4">
        <v>61</v>
      </c>
      <c r="G4">
        <v>39</v>
      </c>
    </row>
    <row r="5" spans="1:7" x14ac:dyDescent="0.35">
      <c r="A5">
        <v>1</v>
      </c>
      <c r="B5">
        <v>1</v>
      </c>
      <c r="C5">
        <v>1</v>
      </c>
      <c r="D5">
        <v>0</v>
      </c>
      <c r="E5">
        <v>0</v>
      </c>
      <c r="F5">
        <v>65</v>
      </c>
      <c r="G5">
        <v>35</v>
      </c>
    </row>
    <row r="6" spans="1:7" hidden="1" x14ac:dyDescent="0.35">
      <c r="A6">
        <v>1</v>
      </c>
      <c r="B6">
        <v>1</v>
      </c>
      <c r="C6">
        <v>0</v>
      </c>
      <c r="D6">
        <v>1</v>
      </c>
      <c r="E6">
        <v>1</v>
      </c>
      <c r="F6">
        <v>15</v>
      </c>
      <c r="G6">
        <v>85</v>
      </c>
    </row>
    <row r="7" spans="1:7" hidden="1" x14ac:dyDescent="0.35">
      <c r="A7">
        <v>1</v>
      </c>
      <c r="B7">
        <v>1</v>
      </c>
      <c r="C7">
        <v>0</v>
      </c>
      <c r="D7">
        <v>1</v>
      </c>
      <c r="E7">
        <v>0</v>
      </c>
      <c r="F7">
        <v>20</v>
      </c>
      <c r="G7">
        <v>80</v>
      </c>
    </row>
    <row r="8" spans="1:7" x14ac:dyDescent="0.35">
      <c r="A8">
        <v>1</v>
      </c>
      <c r="B8">
        <v>1</v>
      </c>
      <c r="C8">
        <v>0</v>
      </c>
      <c r="D8">
        <v>0</v>
      </c>
      <c r="E8">
        <v>1</v>
      </c>
      <c r="F8">
        <v>60</v>
      </c>
      <c r="G8">
        <v>40</v>
      </c>
    </row>
    <row r="9" spans="1:7" x14ac:dyDescent="0.35">
      <c r="A9">
        <v>1</v>
      </c>
      <c r="B9">
        <v>1</v>
      </c>
      <c r="C9">
        <v>0</v>
      </c>
      <c r="D9">
        <v>0</v>
      </c>
      <c r="E9">
        <v>0</v>
      </c>
      <c r="F9">
        <v>64</v>
      </c>
      <c r="G9">
        <v>36</v>
      </c>
    </row>
    <row r="10" spans="1:7" hidden="1" x14ac:dyDescent="0.35">
      <c r="A10">
        <v>1</v>
      </c>
      <c r="B10">
        <v>0</v>
      </c>
      <c r="C10">
        <v>1</v>
      </c>
      <c r="D10">
        <v>1</v>
      </c>
      <c r="E10">
        <v>1</v>
      </c>
      <c r="F10">
        <v>56</v>
      </c>
      <c r="G10">
        <v>44</v>
      </c>
    </row>
    <row r="11" spans="1:7" hidden="1" x14ac:dyDescent="0.35">
      <c r="A11">
        <v>1</v>
      </c>
      <c r="B11">
        <v>0</v>
      </c>
      <c r="C11">
        <v>1</v>
      </c>
      <c r="D11">
        <v>1</v>
      </c>
      <c r="E11">
        <v>0</v>
      </c>
      <c r="F11">
        <v>60</v>
      </c>
      <c r="G11">
        <v>40</v>
      </c>
    </row>
    <row r="12" spans="1:7" x14ac:dyDescent="0.35">
      <c r="A12">
        <v>1</v>
      </c>
      <c r="B12">
        <v>0</v>
      </c>
      <c r="C12">
        <v>1</v>
      </c>
      <c r="D12">
        <v>0</v>
      </c>
      <c r="E12">
        <v>1</v>
      </c>
      <c r="F12">
        <v>100</v>
      </c>
      <c r="G12">
        <v>0</v>
      </c>
    </row>
    <row r="13" spans="1:7" x14ac:dyDescent="0.35">
      <c r="A13">
        <v>1</v>
      </c>
      <c r="B13">
        <v>0</v>
      </c>
      <c r="C13">
        <v>1</v>
      </c>
      <c r="D13">
        <v>0</v>
      </c>
      <c r="E13">
        <v>0</v>
      </c>
      <c r="F13">
        <v>100</v>
      </c>
      <c r="G13">
        <v>0</v>
      </c>
    </row>
    <row r="14" spans="1:7" hidden="1" x14ac:dyDescent="0.35">
      <c r="A14">
        <v>1</v>
      </c>
      <c r="B14">
        <v>0</v>
      </c>
      <c r="C14">
        <v>0</v>
      </c>
      <c r="D14">
        <v>1</v>
      </c>
      <c r="E14">
        <v>1</v>
      </c>
      <c r="F14">
        <v>55</v>
      </c>
      <c r="G14">
        <v>45</v>
      </c>
    </row>
    <row r="15" spans="1:7" hidden="1" x14ac:dyDescent="0.35">
      <c r="A15">
        <v>1</v>
      </c>
      <c r="B15">
        <v>0</v>
      </c>
      <c r="C15">
        <v>0</v>
      </c>
      <c r="D15">
        <v>1</v>
      </c>
      <c r="E15">
        <v>0</v>
      </c>
      <c r="F15">
        <v>60</v>
      </c>
      <c r="G15">
        <v>40</v>
      </c>
    </row>
    <row r="16" spans="1:7" x14ac:dyDescent="0.35">
      <c r="A16">
        <v>1</v>
      </c>
      <c r="B16">
        <v>0</v>
      </c>
      <c r="C16">
        <v>0</v>
      </c>
      <c r="D16">
        <v>0</v>
      </c>
      <c r="E16">
        <v>1</v>
      </c>
      <c r="F16">
        <v>100</v>
      </c>
      <c r="G16">
        <v>0</v>
      </c>
    </row>
    <row r="17" spans="1:7" x14ac:dyDescent="0.35">
      <c r="A17">
        <v>1</v>
      </c>
      <c r="B17">
        <v>0</v>
      </c>
      <c r="C17">
        <v>0</v>
      </c>
      <c r="D17">
        <v>0</v>
      </c>
      <c r="E17">
        <v>0</v>
      </c>
      <c r="F17">
        <v>100</v>
      </c>
      <c r="G17">
        <v>0</v>
      </c>
    </row>
    <row r="18" spans="1:7" hidden="1" x14ac:dyDescent="0.35">
      <c r="A18">
        <v>0</v>
      </c>
      <c r="B18">
        <v>1</v>
      </c>
      <c r="C18">
        <v>1</v>
      </c>
      <c r="D18">
        <v>1</v>
      </c>
      <c r="E18">
        <v>1</v>
      </c>
      <c r="F18">
        <v>3</v>
      </c>
      <c r="G18">
        <v>97</v>
      </c>
    </row>
    <row r="19" spans="1:7" hidden="1" x14ac:dyDescent="0.35">
      <c r="A19">
        <v>0</v>
      </c>
      <c r="B19">
        <v>1</v>
      </c>
      <c r="C19">
        <v>1</v>
      </c>
      <c r="D19">
        <v>1</v>
      </c>
      <c r="E19">
        <v>0</v>
      </c>
      <c r="F19">
        <v>1</v>
      </c>
      <c r="G19">
        <v>99</v>
      </c>
    </row>
    <row r="20" spans="1:7" x14ac:dyDescent="0.35">
      <c r="A20">
        <v>0</v>
      </c>
      <c r="B20">
        <v>1</v>
      </c>
      <c r="C20">
        <v>1</v>
      </c>
      <c r="D20">
        <v>0</v>
      </c>
      <c r="E20">
        <v>1</v>
      </c>
      <c r="F20">
        <v>41</v>
      </c>
      <c r="G20">
        <v>59</v>
      </c>
    </row>
    <row r="21" spans="1:7" x14ac:dyDescent="0.35">
      <c r="A21">
        <v>0</v>
      </c>
      <c r="B21">
        <v>1</v>
      </c>
      <c r="C21">
        <v>1</v>
      </c>
      <c r="D21">
        <v>0</v>
      </c>
      <c r="E21">
        <v>0</v>
      </c>
      <c r="F21">
        <v>45</v>
      </c>
      <c r="G21">
        <v>55</v>
      </c>
    </row>
    <row r="22" spans="1:7" hidden="1" x14ac:dyDescent="0.35">
      <c r="A22">
        <v>0</v>
      </c>
      <c r="B22">
        <v>1</v>
      </c>
      <c r="C22">
        <v>0</v>
      </c>
      <c r="D22">
        <v>1</v>
      </c>
      <c r="E22">
        <v>1</v>
      </c>
      <c r="F22">
        <v>4</v>
      </c>
      <c r="G22">
        <v>96</v>
      </c>
    </row>
    <row r="23" spans="1:7" hidden="1" x14ac:dyDescent="0.35">
      <c r="A23">
        <v>0</v>
      </c>
      <c r="B23">
        <v>1</v>
      </c>
      <c r="C23">
        <v>0</v>
      </c>
      <c r="D23">
        <v>1</v>
      </c>
      <c r="E23">
        <v>0</v>
      </c>
      <c r="F23">
        <v>0</v>
      </c>
      <c r="G23">
        <v>100</v>
      </c>
    </row>
    <row r="24" spans="1:7" x14ac:dyDescent="0.35">
      <c r="A24">
        <v>0</v>
      </c>
      <c r="B24">
        <v>1</v>
      </c>
      <c r="C24">
        <v>0</v>
      </c>
      <c r="D24">
        <v>0</v>
      </c>
      <c r="E24">
        <v>1</v>
      </c>
      <c r="F24">
        <v>41</v>
      </c>
      <c r="G24">
        <v>59</v>
      </c>
    </row>
    <row r="25" spans="1:7" x14ac:dyDescent="0.35">
      <c r="A25">
        <v>0</v>
      </c>
      <c r="B25">
        <v>1</v>
      </c>
      <c r="C25">
        <v>0</v>
      </c>
      <c r="D25">
        <v>0</v>
      </c>
      <c r="E25">
        <v>0</v>
      </c>
      <c r="F25">
        <v>45</v>
      </c>
      <c r="G25">
        <v>55</v>
      </c>
    </row>
    <row r="26" spans="1:7" hidden="1" x14ac:dyDescent="0.35">
      <c r="A26">
        <v>0</v>
      </c>
      <c r="B26">
        <v>0</v>
      </c>
      <c r="C26">
        <v>1</v>
      </c>
      <c r="D26">
        <v>1</v>
      </c>
      <c r="E26">
        <v>1</v>
      </c>
      <c r="F26">
        <v>36</v>
      </c>
      <c r="G26">
        <v>64</v>
      </c>
    </row>
    <row r="27" spans="1:7" hidden="1" x14ac:dyDescent="0.35">
      <c r="A27">
        <v>0</v>
      </c>
      <c r="B27">
        <v>0</v>
      </c>
      <c r="C27">
        <v>1</v>
      </c>
      <c r="D27">
        <v>1</v>
      </c>
      <c r="E27">
        <v>0</v>
      </c>
      <c r="F27">
        <v>40</v>
      </c>
      <c r="G27">
        <v>60</v>
      </c>
    </row>
    <row r="28" spans="1:7" x14ac:dyDescent="0.35">
      <c r="A28">
        <v>0</v>
      </c>
      <c r="B28">
        <v>0</v>
      </c>
      <c r="C28">
        <v>1</v>
      </c>
      <c r="D28">
        <v>0</v>
      </c>
      <c r="E28">
        <v>1</v>
      </c>
      <c r="F28">
        <v>81</v>
      </c>
      <c r="G28">
        <v>19</v>
      </c>
    </row>
    <row r="29" spans="1:7" x14ac:dyDescent="0.35">
      <c r="A29">
        <v>0</v>
      </c>
      <c r="B29">
        <v>0</v>
      </c>
      <c r="C29">
        <v>1</v>
      </c>
      <c r="D29">
        <v>0</v>
      </c>
      <c r="E29">
        <v>0</v>
      </c>
      <c r="F29">
        <v>85</v>
      </c>
      <c r="G29">
        <v>15</v>
      </c>
    </row>
    <row r="30" spans="1:7" hidden="1" x14ac:dyDescent="0.35">
      <c r="A30">
        <v>0</v>
      </c>
      <c r="B30">
        <v>0</v>
      </c>
      <c r="C30">
        <v>0</v>
      </c>
      <c r="D30">
        <v>1</v>
      </c>
      <c r="E30">
        <v>1</v>
      </c>
      <c r="F30">
        <v>36</v>
      </c>
      <c r="G30">
        <v>64</v>
      </c>
    </row>
    <row r="31" spans="1:7" hidden="1" x14ac:dyDescent="0.35">
      <c r="A31">
        <v>0</v>
      </c>
      <c r="B31">
        <v>0</v>
      </c>
      <c r="C31">
        <v>0</v>
      </c>
      <c r="D31">
        <v>1</v>
      </c>
      <c r="E31">
        <v>0</v>
      </c>
      <c r="F31">
        <v>40</v>
      </c>
      <c r="G31">
        <v>60</v>
      </c>
    </row>
    <row r="32" spans="1:7" x14ac:dyDescent="0.35">
      <c r="A32">
        <v>0</v>
      </c>
      <c r="B32">
        <v>0</v>
      </c>
      <c r="C32">
        <v>0</v>
      </c>
      <c r="D32">
        <v>0</v>
      </c>
      <c r="E32">
        <v>1</v>
      </c>
      <c r="F32">
        <v>80</v>
      </c>
      <c r="G32">
        <v>20</v>
      </c>
    </row>
    <row r="33" spans="1:7" x14ac:dyDescent="0.35">
      <c r="A33">
        <v>0</v>
      </c>
      <c r="B33">
        <v>0</v>
      </c>
      <c r="C33">
        <v>0</v>
      </c>
      <c r="D33">
        <v>0</v>
      </c>
      <c r="E33">
        <v>0</v>
      </c>
      <c r="F33">
        <v>84</v>
      </c>
      <c r="G33">
        <v>16</v>
      </c>
    </row>
  </sheetData>
  <autoFilter ref="A1:G33" xr:uid="{4B82EEE3-2964-4108-9A63-2148EFC0DAE5}">
    <filterColumn colId="3">
      <filters>
        <filter val="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Chills no fever</vt:lpstr>
    </vt:vector>
  </TitlesOfParts>
  <Company>George Mason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Farrokh Alemi</dc:creator>
  <cp:lastModifiedBy>Farrokh Alemi</cp:lastModifiedBy>
  <dcterms:created xsi:type="dcterms:W3CDTF">2023-12-27T15:07:33Z</dcterms:created>
  <dcterms:modified xsi:type="dcterms:W3CDTF">2024-02-02T01:31:01Z</dcterms:modified>
</cp:coreProperties>
</file>